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 (2)" sheetId="2" r:id="rId1"/>
    <sheet name="Sheet1" sheetId="1" r:id="rId2"/>
  </sheets>
  <definedNames>
    <definedName name="_xlnm._FilterDatabase" localSheetId="0" hidden="1">'Sheet1 (2)'!$5:$41</definedName>
  </definedNames>
  <calcPr calcId="144525"/>
</workbook>
</file>

<file path=xl/sharedStrings.xml><?xml version="1.0" encoding="utf-8"?>
<sst xmlns="http://schemas.openxmlformats.org/spreadsheetml/2006/main" count="268" uniqueCount="136">
  <si>
    <t>西藏自治区林芝市工布江达县2022年脱贫县统筹整合资金项目计划完成情况表</t>
  </si>
  <si>
    <t>序号</t>
  </si>
  <si>
    <t>县（区)、乡（镇）名称</t>
  </si>
  <si>
    <t>项目名称</t>
  </si>
  <si>
    <t>建设地点（所在乡、村名）</t>
  </si>
  <si>
    <t>项目建设内容</t>
  </si>
  <si>
    <t>项目主管部门</t>
  </si>
  <si>
    <t>项目责任人</t>
  </si>
  <si>
    <t>项目期限（月）</t>
  </si>
  <si>
    <t>预计竣
工时间</t>
  </si>
  <si>
    <t>财政资金来源及金额</t>
  </si>
  <si>
    <t>投资计划（万元）</t>
  </si>
  <si>
    <t>项目效益</t>
  </si>
  <si>
    <t>项目建设完成情况</t>
  </si>
  <si>
    <t>备注</t>
  </si>
  <si>
    <t>资金来源名称</t>
  </si>
  <si>
    <t>金额（万元）</t>
  </si>
  <si>
    <t>总投资</t>
  </si>
  <si>
    <t>中央财政资金</t>
  </si>
  <si>
    <t>自治区财政
资金</t>
  </si>
  <si>
    <t>地（市）级资金</t>
  </si>
  <si>
    <t>县本级资金</t>
  </si>
  <si>
    <t>援藏  资金</t>
  </si>
  <si>
    <t>银行
贷款</t>
  </si>
  <si>
    <t>项目单位自筹（含贷款）</t>
  </si>
  <si>
    <t>其他资金</t>
  </si>
  <si>
    <t>项目预计年均实现收益
（万元）</t>
  </si>
  <si>
    <t>项目受益群众户(户)</t>
  </si>
  <si>
    <t>项目受益群众人数(人)</t>
  </si>
  <si>
    <t>其中</t>
  </si>
  <si>
    <t>受益脱贫户数</t>
  </si>
  <si>
    <t>受益脱贫人数</t>
  </si>
  <si>
    <t>工布江达县</t>
  </si>
  <si>
    <t>（一）生产发展类（含产业基础设施配套类）</t>
  </si>
  <si>
    <t>工布江达县巴河镇牦牛经济杂交扩繁养殖基地建设项目</t>
  </si>
  <si>
    <t>巴河镇叮当村</t>
  </si>
  <si>
    <t xml:space="preserve">
1、采购种牛4头、犏奶牛800头。
2、租用群众草场500亩，新建牦牛经济杂交扩繁、育肥、养殖基地，新建消毒用房200平方，牛舍4500平方，道路建设及等附属设施。
3、标准化养殖配套采购设施设备，消毒池等其他附属设施。
4、配套饲草料种植基地建设，种植饲草料等其他附属设施设备。
5、有机肥处理设施设备等。
</t>
  </si>
  <si>
    <t>工布江达县乡村振兴局</t>
  </si>
  <si>
    <t>肖健</t>
  </si>
  <si>
    <t>中央财政衔接资金（含少数民族发展资金756.87万元）；自治区财政衔接资金 县财政衔接资金</t>
  </si>
  <si>
    <t>已完成75%工程量</t>
  </si>
  <si>
    <t>工布江达县藏猪养殖扩繁基地建设项目</t>
  </si>
  <si>
    <t>工布江达镇阿沛村（噶旦村）</t>
  </si>
  <si>
    <t>新建消毒用房100平方，，公猪舍1006.25平方、空怀母猪舍1000.19平方，受孕母猪舍2000平方，产舍1300平方，育肥猪舍4000平方，堆粪棚（带化粪池），道路建设，出猪道等相关配套附属设施4000㎡、购置仔猪，优质种猪。</t>
  </si>
  <si>
    <t>中央财政衔接资金、自治区财政衔接资金</t>
  </si>
  <si>
    <t>巴河镇叮当村果林提升建设项目</t>
  </si>
  <si>
    <t>1、农林灌溉用水收益范围365亩耕地，10000多棵桃树，200多亩林木、果树、设计供水规模1.03-1000m3/d，供水取口1座，沉砂池1座、分水井41座、小木桥1座，PE管道5公里、小路250米、渠道150米、围栏500米、大门1座。2、对现有经济果林基地600亩进行改造提升，以色列进口水肥一体化系统，果园立架栽培系统，田间高强度防腐储水罐等附属设施设备。</t>
  </si>
  <si>
    <t>中央财政衔接资金</t>
  </si>
  <si>
    <t>工布江达藏猪地标产品精细加工基地</t>
  </si>
  <si>
    <t>巴河镇朗色村</t>
  </si>
  <si>
    <t>1、加工厂房改造、配套设施工程,加工车间403.2平方米，冷库105立方、晾晒棚50平方米。2、加工设备购置，包括分割、精细加工、包装、消毒、实验室、管理等设备。3、工布江达藏猪直销店建设。</t>
  </si>
  <si>
    <t>完工</t>
  </si>
  <si>
    <t>工布江达县藏猪养殖扩繁基地建设项目（二期）</t>
  </si>
  <si>
    <t>嘎旦村</t>
  </si>
  <si>
    <t>配产舍2593.62平方米，保育舍1442.84平方米，育肥舍2082.66平方米，配套附属设施及设备安装工程。</t>
  </si>
  <si>
    <t>已完成55%工程量</t>
  </si>
  <si>
    <t>工布江达县仔猪入户养殖项目</t>
  </si>
  <si>
    <t>采用“乡政府统筹，村集体申请，群众入户养殖”的方式进行入户养殖，由乡镇选取“能管理、善治理、有意愿、有能力”的农户实施整村申请养殖，由乡镇与村集体、村集体与农户签订养殖协议的方式，约定入户养殖具体事宜（如不得放养、损失赔偿等）。</t>
  </si>
  <si>
    <t>市财政衔接资金</t>
  </si>
  <si>
    <t>工布江达县高原冷水鱼养殖项目</t>
  </si>
  <si>
    <t>购买2-3斤，红鱼：（两倍体，3000斤，约1500尾，可以怀孕繁殖的）（3倍体，3000斤，约1500尾，）（杂交鲟鱼，3000斤，约1500尾，）及药品、增氧机，鱼网（防逃/防鸟网）等。</t>
  </si>
  <si>
    <t>年底前完成</t>
  </si>
  <si>
    <t>1、采购种牛4头、犏奶牛800头。
2、租用群众草场500亩，新建牦牛经济杂交扩繁、育肥、养殖基地，新建消毒用房200平方，牛舍4500平方，道路建设及等附属设施。
3、标准化养殖配套采购设施设备，消毒池等其他附属设施。
4、配套饲草料种植基地建设，种植饲草料等其他附属设施设备。
5、有机肥处理设施设备等。</t>
  </si>
  <si>
    <t>市统筹整合资金</t>
  </si>
  <si>
    <t>工布江达县牦牛经济杂交项目</t>
  </si>
  <si>
    <t>完成600头牦牛经济杂交配种任务，配种受胎率达到70%，产畜率达到80%以上，成活率94%，购置配种冻精及耗材，次年验收，兑现相关补贴自己等</t>
  </si>
  <si>
    <t>工布江达县金达镇加龙村牦牛寄养入户项目</t>
  </si>
  <si>
    <t>加龙村</t>
  </si>
  <si>
    <t>购置4岁以上的成年牦牛71头（母牦牛68头，公牦牛3头）、在金达镇加龙村进行牦牛到户养殖。</t>
  </si>
  <si>
    <t>工布江达县欧巴村精品民宿改造建设项目（一期）</t>
  </si>
  <si>
    <t>欧巴村</t>
  </si>
  <si>
    <t xml:space="preserve">  民宿设施设备采购，新建太空舱民宿，太空舱型号E7(19套)，长11.5米x宽3.3米x高3.2米，精装修，含空调、地暖、卫浴、窗帘、热水器及其他附属套配设施，提升游客住宿的舒适度，增加游客的旅游体验，实现村民经济增收。</t>
  </si>
  <si>
    <t>（二）巩固提升类（人居环境整治类）</t>
  </si>
  <si>
    <t>工布江达县金达镇朗色村整村提升改造项目</t>
  </si>
  <si>
    <t>金达镇朗色村</t>
  </si>
  <si>
    <t>人居环境整治、小型公益性基础设施建设。水、电、路、网等农牧业生产配套，村容村貌提升重点为:村内道路 7500 m、入户道路 2000 m、庭院整治27000㎡；人畜分离72户、村内垃圾分类 1 处、生活垃圾、污水处理等小型公益性生活设施。</t>
  </si>
  <si>
    <t>工布江达县金达镇朗色村整村提升改造项目（二期）</t>
  </si>
  <si>
    <t>人居环境整治、小型公益性基础设施及农牧业生产配套建设，屋架改造68户，道路边沟（含盖板）约2公里，公共厕所1处；村庄庭院经济等小型公益性生活设施</t>
  </si>
  <si>
    <t>工布江达县庭院整治改造建设项目</t>
  </si>
  <si>
    <t>8个乡镇36个村</t>
  </si>
  <si>
    <t>8个乡镇36个村，进行庭院整治，划分三类，一类为120元/米，二类为220元/米，三类为320元/米，群众自建进行补贴，分别为：朱拉乡坝村庭院整治120米（三类）1450米（二类）；朱拉乡嘎当村庭院整治220米（三类）1500米（二类）；朱拉乡扎堆村庭院整治200米（三类）1618米（二类）；巴河镇孜木宗村庭院整治1908米（二类）；巴河镇堆果村庭院整治1380米（二类）；巴河镇仲当村庭院整治1950米（二类）；娘蒲乡岗朗村庭院整治10320米（二类）；加兴乡松多村庭院整治3315米（二类）；加兴乡白朗村庭院整治2205米（二类）；加兴乡罗马林村庭院整治1935米（二类）；加兴乡西朗村庭院整治1800米（二类）；加兴乡雪朗村庭院整治1275米（二类）；加兴乡吉朗村庭院整治1020米（二类）；江达乡朗村庭院整治4650米（二类）；江达乡皮康村庭院整治3640米（二类）；江达乡吾鲁岗村庭院整治5280米（二类）；江达乡昂巴宗村庭院整治5300米（二类）；江达乡帮嘎岗村庭院整治6400米（二类）；工布江达镇孜嘎村庭院整治3600米（一类）；金达镇强洛村庭院整治7500米（二类）；金达镇多庆木村庭院整治4600米（二类）；金达镇扎布村庭院整治2800米（一类）；金达镇拉荣村庭院整治3437米（二类）；金达镇达金村庭院整治7200米（一类）；金达镇色江娘村庭院整治3000米（一类）2600米（二类）；金达镇旁村庭院整治2000米（二类）500米（三类）；金达镇新生村庭院整治2900米(二类)；金达镇嘎木村庭院整治7036米（二类）；金达镇仲村庭院整治3109米（二类）；错高乡杂拉村庭院整治3200米（二类）；江达乡太昭村庭院整治2200米（二类）；娘蒲乡拉如村庭院整治2600米（二类）；娘蒲乡朝朗村庭院整治3400米（二类）；娘蒲乡吾朗村庭院整治2800米（二类）；金达镇加龙村庭院整治4500米（二类）；巴河镇拉如村庭院整治3700米（二类）；</t>
  </si>
  <si>
    <t>工布江达县村庄人畜分离建设项目</t>
  </si>
  <si>
    <t>面向全县9个乡镇，错高乡、朱拉乡、巴河镇、仲莎乡、工布江达镇、江达乡、金达镇、娘蒲乡、加兴乡，对急需解决人畜分离，提升村庄人居环境的村庄，按照统一制定建设标准及面积(每户不低于40㎡）以每户2万元补贴建设，共涉及600户2728人，建设面积共计24000㎡，可根据群众自身养殖需求及村庄规划扩大人畜分离设施建设面积，超出面积费用自筹。</t>
  </si>
  <si>
    <t>(三)小型公益性基础设施类</t>
  </si>
  <si>
    <t>工布江达县错高乡麦措姆村整村基础设施建设项目</t>
  </si>
  <si>
    <t>错高乡麦措姆村</t>
  </si>
  <si>
    <t>新建硬化工程3719平方米、排水沟620米、管涵工程21米、排水工程及拆除工程；1#村2#村引水工程</t>
  </si>
  <si>
    <t>工布江达县发改委</t>
  </si>
  <si>
    <t>陶启文</t>
  </si>
  <si>
    <t>自治区财政衔接资金</t>
  </si>
  <si>
    <t>以工代赈</t>
  </si>
  <si>
    <t>工布江达县仲莎乡林则村结岗自然村道路硬化工程</t>
  </si>
  <si>
    <t>仲莎乡林则村结岗自然村</t>
  </si>
  <si>
    <t>新建硬化工程4086.40平方米、总体给排水工程一项</t>
  </si>
  <si>
    <t>工布江达县金达镇加龙村公路改建工程项目</t>
  </si>
  <si>
    <t>新建道路约5公里，其中主干道约3公里，入户道路约2公里及连接道路，涵洞3座；道路护栏、标识标牌等相关配套设施。项目主管部门：乡村振兴局。</t>
  </si>
  <si>
    <t>中央财政衔接资金以工代赈部分</t>
  </si>
  <si>
    <t>朱拉乡三岩搬迁安置点道路连接线硬化工程项目</t>
  </si>
  <si>
    <t>扎热村</t>
  </si>
  <si>
    <t>换填方量施工共计13725m³,挖方12753m³。</t>
  </si>
  <si>
    <t>易地搬迁</t>
  </si>
  <si>
    <t>(四)整村推进类</t>
  </si>
  <si>
    <t>工布江达县巴河镇叮当村整村推进建设项目</t>
  </si>
  <si>
    <t>人居环境整治、小型公益性基础设施建设。水、电、路、网等农牧业生产配套，村容村貌提升重点为:入户道路 2000 m、庭院整治36300 ㎡、：人畜分离121户、村内垃圾分类 1 处、生活垃圾、污水处理等小型公益性生活设施。</t>
  </si>
  <si>
    <t>工布江达县仲莎乡仲莎村整村提升改造项目</t>
  </si>
  <si>
    <t>仲莎乡仲莎村</t>
  </si>
  <si>
    <t>人居环境整治、小型公益性基础设施建设。水、电、路、网等农牧业生产配套，村容村貌提升重点为:村内道路 8000 m、入户道路 6100 m、庭院整治48300㎡、人畜分离116户、村内垃圾分类1 处、生活垃圾、污水处理等小型公益性生活设施。</t>
  </si>
  <si>
    <t>中央财政衔接资金、自治区财政衔接资金（含少数民族发展资金554.76万元）</t>
  </si>
  <si>
    <t>已完成85%工程量</t>
  </si>
  <si>
    <t>少数民族</t>
  </si>
  <si>
    <t>工布江达县仲莎乡仲莎村整村提升改造项目（二期）</t>
  </si>
  <si>
    <t>人居环境整治、小型公益性基础设施及农牧业生产配套建设，道路边沟约1000米；人畜分离设施130户；庭院整治；杰自然村部分村道硬化；村庄庭院经济等小型公益性生活设施。</t>
  </si>
  <si>
    <t>工布江达县朱拉乡扎热村整村提升改造项目</t>
  </si>
  <si>
    <t>朱拉乡扎热村</t>
  </si>
  <si>
    <t>人居环境整治、小型公益性基础设施建设。水、电、路、网等农牧业生产配套，村容村貌提升重点为:庭院整治68000㎡；人畜分离285户、村内道路及人行道10500m、入户道路5000 m、下水管网等小型公益性生活设施。村内垃圾分类 2 处、生活垃圾、污水处理等小型公益性生活设施。</t>
  </si>
  <si>
    <t>中央财政衔接资金、自治区财政衔接资金，县财政衔接资金</t>
  </si>
  <si>
    <t>(五)生态保护和建设类</t>
  </si>
  <si>
    <t>生态脱贫岗位人员补助</t>
  </si>
  <si>
    <t>81个行政村</t>
  </si>
  <si>
    <t>自治区下达2021年中央财政草原生态保护补助奖励资金（生态岗位保护）。</t>
  </si>
  <si>
    <t>生态补偿组（林业和草原局）</t>
  </si>
  <si>
    <t>陈相文</t>
  </si>
  <si>
    <t>中央统筹整合资金</t>
  </si>
  <si>
    <t>(六)扶贫贷款贴息类</t>
  </si>
  <si>
    <t>工布江达县扶贫贷款贴息</t>
  </si>
  <si>
    <t>工布江达县2021年扶贫贷款贴息资金</t>
  </si>
  <si>
    <t>乡村振兴局</t>
  </si>
  <si>
    <t>(七)其他类</t>
  </si>
  <si>
    <t>农牧民实用技能培训</t>
  </si>
  <si>
    <t>组织农牧民群众参与生产生活技能等培训</t>
  </si>
  <si>
    <t>工布江达县农村生活垃圾清运项目</t>
  </si>
  <si>
    <t>农村生活垃圾收集、转运、清理</t>
  </si>
  <si>
    <t>“百家基层党建示范点”奖补项目及示范村建设补助项目</t>
  </si>
  <si>
    <t>能力素质提升培训，发展壮大村级集体经济，农村人居环境整治、小型公益性基础设施建设等。</t>
  </si>
  <si>
    <t>县委组织部</t>
  </si>
  <si>
    <t>惠鹏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</si>
</sst>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yyyy&quot;年&quot;m&quot;月&quot;;@"/>
    <numFmt numFmtId="179" formatCode="yyyy&quot;年&quot;m&quot;月&quot;d&quot;日&quot;;@"/>
    <numFmt numFmtId="180" formatCode="0.0_);[Red]\(0.0\)"/>
    <numFmt numFmtId="181" formatCode="0_);[Red]\(0\)"/>
  </numFmts>
  <fonts count="35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24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color rgb="FFFF0000"/>
      <name val="宋体"/>
      <charset val="134"/>
    </font>
    <font>
      <b/>
      <sz val="12"/>
      <color rgb="FFFF0000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b/>
      <sz val="14"/>
      <color rgb="FFFF0000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Protection="0"/>
    <xf numFmtId="0" fontId="14" fillId="5" borderId="0" applyNumberFormat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>
      <protection locked="0"/>
    </xf>
    <xf numFmtId="0" fontId="16" fillId="0" borderId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/>
    <xf numFmtId="0" fontId="24" fillId="0" borderId="0" applyNumberFormat="0" applyFill="0" applyBorder="0" applyAlignment="0" applyProtection="0">
      <alignment vertical="center"/>
    </xf>
    <xf numFmtId="0" fontId="25" fillId="0" borderId="0"/>
    <xf numFmtId="0" fontId="26" fillId="0" borderId="10" applyNumberFormat="0" applyFill="0" applyAlignment="0" applyProtection="0">
      <alignment vertical="center"/>
    </xf>
    <xf numFmtId="0" fontId="25" fillId="0" borderId="0"/>
    <xf numFmtId="0" fontId="27" fillId="0" borderId="10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29" fillId="14" borderId="8" applyNumberFormat="0" applyAlignment="0" applyProtection="0">
      <alignment vertical="center"/>
    </xf>
    <xf numFmtId="0" fontId="30" fillId="15" borderId="13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6" fillId="0" borderId="0"/>
  </cellStyleXfs>
  <cellXfs count="6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4" borderId="4" xfId="0" applyNumberFormat="1" applyFont="1" applyFill="1" applyBorder="1" applyAlignment="1">
      <alignment horizontal="center" vertical="center" wrapText="1"/>
    </xf>
    <xf numFmtId="0" fontId="7" fillId="4" borderId="5" xfId="0" applyNumberFormat="1" applyFont="1" applyFill="1" applyBorder="1" applyAlignment="1">
      <alignment horizontal="center" vertical="center" wrapText="1"/>
    </xf>
    <xf numFmtId="0" fontId="7" fillId="4" borderId="6" xfId="0" applyNumberFormat="1" applyFont="1" applyFill="1" applyBorder="1" applyAlignment="1">
      <alignment horizontal="center" vertical="center" wrapText="1"/>
    </xf>
    <xf numFmtId="0" fontId="7" fillId="4" borderId="7" xfId="0" applyNumberFormat="1" applyFont="1" applyFill="1" applyBorder="1" applyAlignment="1">
      <alignment horizontal="center" vertical="center" wrapText="1"/>
    </xf>
    <xf numFmtId="0" fontId="8" fillId="4" borderId="7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178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10" fillId="0" borderId="7" xfId="57" applyNumberFormat="1" applyFont="1" applyFill="1" applyBorder="1" applyAlignment="1">
      <alignment horizontal="center" vertical="center" wrapText="1"/>
    </xf>
    <xf numFmtId="177" fontId="10" fillId="0" borderId="7" xfId="57" applyNumberFormat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57" fontId="4" fillId="0" borderId="7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77" fontId="8" fillId="4" borderId="7" xfId="0" applyNumberFormat="1" applyFont="1" applyFill="1" applyBorder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center" vertical="center" wrapText="1"/>
    </xf>
    <xf numFmtId="179" fontId="8" fillId="4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80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176" fontId="8" fillId="3" borderId="7" xfId="0" applyNumberFormat="1" applyFont="1" applyFill="1" applyBorder="1" applyAlignment="1">
      <alignment horizontal="center" vertical="center" wrapText="1"/>
    </xf>
    <xf numFmtId="176" fontId="10" fillId="0" borderId="7" xfId="57" applyNumberFormat="1" applyFont="1" applyFill="1" applyBorder="1" applyAlignment="1">
      <alignment horizontal="center" vertical="center" wrapText="1"/>
    </xf>
    <xf numFmtId="176" fontId="8" fillId="4" borderId="7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81" fontId="12" fillId="0" borderId="7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常规 2 1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4 7" xfId="14"/>
    <cellStyle name="常规_Sheet1 2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12" xfId="22"/>
    <cellStyle name="解释性文本" xfId="23" builtinId="53"/>
    <cellStyle name="常规_项目投入明细_10" xfId="24"/>
    <cellStyle name="标题 1" xfId="25" builtinId="16"/>
    <cellStyle name="常规_项目投入明细_11" xfId="2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2" xfId="56"/>
    <cellStyle name="常规_Sheet1" xfId="57"/>
    <cellStyle name="常规 2 14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" name="图片 20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" name="图片 20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4" name="图片 20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5" name="图片 20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6" name="图片 20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7" name="图片 20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8" name="图片 20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9" name="图片 20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0" name="图片 20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1" name="图片 20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2" name="图片 20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3" name="图片 20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4" name="图片 20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5" name="图片 20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6" name="图片 20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7" name="图片 20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8" name="图片 20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9" name="图片 20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0" name="图片 20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1" name="图片 20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2" name="图片 20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3" name="图片 20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4" name="图片 20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5" name="图片 20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6" name="图片 2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2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2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2" name="图片 2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3" name="图片 2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4" name="图片 2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5" name="图片 21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6" name="图片 21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7" name="图片 21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8" name="图片 21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9" name="图片 21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40" name="图片 2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41" name="图片 21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42" name="图片 21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43" name="图片 21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44" name="图片 21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45" name="图片 21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46" name="图片 21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47" name="图片 21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48" name="图片 21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49" name="图片 21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50" name="图片 21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51" name="图片 21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52" name="图片 21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53" name="图片 21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54" name="图片 21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55" name="图片 21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56" name="图片 21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57" name="图片 2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58" name="图片 21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59" name="图片 21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60" name="图片 21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61" name="图片 21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6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6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6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6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67" name="图片 2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68" name="图片 2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69" name="图片 2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70" name="图片 2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71" name="图片 2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72" name="图片 2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73" name="图片 2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74" name="图片 2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75" name="图片 2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76" name="图片 2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77" name="图片 2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78" name="图片 2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79" name="图片 2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80" name="图片 2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81" name="图片 2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82" name="图片 2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83" name="图片 2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84" name="图片 2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85" name="图片 2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86" name="图片 2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87" name="图片 21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88" name="图片 21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89" name="图片 21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90" name="图片 21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91" name="图片 21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92" name="图片 21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93" name="图片 21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94" name="图片 21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95" name="图片 21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96" name="图片 21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9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9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10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10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02" name="图片 21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03" name="图片 21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04" name="图片 21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05" name="图片 21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06" name="图片 21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07" name="图片 21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08" name="图片 21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09" name="图片 21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10" name="图片 21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11" name="图片 21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1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1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1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1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1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17" name="图片 21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18" name="图片 21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19" name="图片 21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20" name="图片 21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21" name="图片 21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22" name="图片 21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23" name="图片 21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24" name="图片 21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25" name="图片 21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26" name="图片 22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27" name="图片 22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28" name="图片 22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29" name="图片 22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30" name="图片 22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31" name="图片 22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32" name="图片 22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33" name="图片 22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34" name="图片 22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35" name="图片 22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36" name="图片 22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1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13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13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14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14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42" name="图片 22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43" name="图片 22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44" name="图片 22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45" name="图片 22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46" name="图片 22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47" name="图片 22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48" name="图片 22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49" name="图片 22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50" name="图片 22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51" name="图片 22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52" name="图片 22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53" name="图片 22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54" name="图片 22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55" name="图片 22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56" name="图片 22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57" name="图片 22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58" name="图片 22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59" name="图片 22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60" name="图片 2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61" name="图片 22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62" name="图片 2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63" name="图片 22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64" name="图片 22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65" name="图片 22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66" name="图片 22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67" name="图片 22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68" name="图片 22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69" name="图片 22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70" name="图片 22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71" name="图片 22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72" name="图片 22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73" name="图片 22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74" name="图片 22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75" name="图片 22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76" name="图片 22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77" name="图片 22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78" name="图片 22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79" name="图片 22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80" name="图片 22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81" name="图片 22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1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18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18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18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18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87" name="图片 22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88" name="图片 22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89" name="图片 22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90" name="图片 22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91" name="图片 22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92" name="图片 22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93" name="图片 22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94" name="图片 22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95" name="图片 22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96" name="图片 22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97" name="图片 22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98" name="图片 22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199" name="图片 22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00" name="图片 22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01" name="图片 22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02" name="图片 22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03" name="图片 22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04" name="图片 22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05" name="图片 22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06" name="图片 22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07" name="图片 22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08" name="图片 22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09" name="图片 22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10" name="图片 22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11" name="图片 22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12" name="图片 22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13" name="图片 22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14" name="图片 22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15" name="图片 22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16" name="图片 22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2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21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21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2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2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22" name="图片 22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23" name="图片 22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24" name="图片 22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25" name="图片 22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26" name="图片 23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27" name="图片 23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28" name="图片 23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29" name="图片 23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30" name="图片 23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31" name="图片 23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32" name="图片 23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33" name="图片 23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34" name="图片 23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35" name="图片 23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36" name="图片 23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37" name="图片 23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38" name="图片 23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39" name="图片 23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40" name="图片 23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41" name="图片 23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42" name="图片 23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43" name="图片 23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44" name="图片 23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45" name="图片 23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46" name="图片 23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47" name="图片 23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48" name="图片 23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49" name="图片 23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50" name="图片 23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51" name="图片 23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2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2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25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2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2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57" name="图片 23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58" name="图片 23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59" name="图片 23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60" name="图片 23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61" name="图片 23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62" name="图片 23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63" name="图片 23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64" name="图片 23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65" name="图片 23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66" name="图片 23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67" name="图片 23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68" name="图片 23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69" name="图片 23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70" name="图片 23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71" name="图片 23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72" name="图片 23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73" name="图片 23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74" name="图片 23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75" name="图片 23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76" name="图片 23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77" name="图片 23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78" name="图片 23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79" name="图片 23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80" name="图片 23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81" name="图片 23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82" name="图片 23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83" name="图片 23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84" name="图片 23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85" name="图片 23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86" name="图片 23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87" name="图片 23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88" name="图片 23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89" name="图片 23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90" name="图片 23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91" name="图片 23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2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2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2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2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2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97" name="图片 23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98" name="图片 23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299" name="图片 23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00" name="图片 23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01" name="图片 23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02" name="图片 23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03" name="图片 23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04" name="图片 23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05" name="图片 23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06" name="图片 23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3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30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30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3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3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12" name="图片 23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13" name="图片 23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14" name="图片 23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15" name="图片 23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16" name="图片 23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17" name="图片 23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18" name="图片 23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19" name="图片 23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20" name="图片 23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21" name="图片 23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22" name="图片 23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23" name="图片 2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24" name="图片 23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25" name="图片 2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26" name="图片 2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27" name="图片 24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28" name="图片 24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29" name="图片 24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30" name="图片 24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31" name="图片 24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3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3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33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3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3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37" name="图片 2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38" name="图片 24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39" name="图片 24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40" name="图片 24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41" name="图片 24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42" name="图片 24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43" name="图片 24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44" name="图片 24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45" name="图片 24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46" name="图片 24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47" name="图片 24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48" name="图片 24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49" name="图片 24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50" name="图片 24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51" name="图片 24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52" name="图片 24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53" name="图片 24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54" name="图片 24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55" name="图片 24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56" name="图片 24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57" name="图片 24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58" name="图片 24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59" name="图片 24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60" name="图片 24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61" name="图片 24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62" name="图片 24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63" name="图片 24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64" name="图片 24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65" name="图片 24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66" name="图片 24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67" name="图片 24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68" name="图片 24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69" name="图片 24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70" name="图片 24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71" name="图片 24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3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179070</xdr:rowOff>
    </xdr:to>
    <xdr:pic>
      <xdr:nvPicPr>
        <xdr:cNvPr id="3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37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37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161925</xdr:rowOff>
    </xdr:to>
    <xdr:pic>
      <xdr:nvPicPr>
        <xdr:cNvPr id="37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" y="235966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77" name="图片 24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78" name="图片 24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79" name="图片 24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80" name="图片 24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81" name="图片 24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82" name="图片 24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83" name="图片 24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84" name="图片 24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85" name="图片 24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86" name="图片 24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87" name="图片 24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88" name="图片 24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89" name="图片 24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90" name="图片 24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91" name="图片 24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92" name="图片 24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93" name="图片 24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94" name="图片 24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95" name="图片 24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161925</xdr:rowOff>
    </xdr:to>
    <xdr:pic>
      <xdr:nvPicPr>
        <xdr:cNvPr id="396" name="图片 24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235966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41</xdr:row>
      <xdr:rowOff>0</xdr:rowOff>
    </xdr:from>
    <xdr:to>
      <xdr:col>1</xdr:col>
      <xdr:colOff>248285</xdr:colOff>
      <xdr:row>41</xdr:row>
      <xdr:rowOff>162560</xdr:rowOff>
    </xdr:to>
    <xdr:pic>
      <xdr:nvPicPr>
        <xdr:cNvPr id="397" name="图片 3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3811016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41</xdr:row>
      <xdr:rowOff>0</xdr:rowOff>
    </xdr:from>
    <xdr:to>
      <xdr:col>1</xdr:col>
      <xdr:colOff>248285</xdr:colOff>
      <xdr:row>41</xdr:row>
      <xdr:rowOff>162560</xdr:rowOff>
    </xdr:to>
    <xdr:pic>
      <xdr:nvPicPr>
        <xdr:cNvPr id="398" name="图片 3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3811016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41</xdr:row>
      <xdr:rowOff>0</xdr:rowOff>
    </xdr:from>
    <xdr:to>
      <xdr:col>1</xdr:col>
      <xdr:colOff>248285</xdr:colOff>
      <xdr:row>41</xdr:row>
      <xdr:rowOff>162560</xdr:rowOff>
    </xdr:to>
    <xdr:pic>
      <xdr:nvPicPr>
        <xdr:cNvPr id="399" name="图片 3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3811016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41</xdr:row>
      <xdr:rowOff>0</xdr:rowOff>
    </xdr:from>
    <xdr:to>
      <xdr:col>1</xdr:col>
      <xdr:colOff>248285</xdr:colOff>
      <xdr:row>41</xdr:row>
      <xdr:rowOff>162560</xdr:rowOff>
    </xdr:to>
    <xdr:pic>
      <xdr:nvPicPr>
        <xdr:cNvPr id="400" name="图片 3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3811016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41</xdr:row>
      <xdr:rowOff>0</xdr:rowOff>
    </xdr:from>
    <xdr:to>
      <xdr:col>1</xdr:col>
      <xdr:colOff>248285</xdr:colOff>
      <xdr:row>41</xdr:row>
      <xdr:rowOff>162560</xdr:rowOff>
    </xdr:to>
    <xdr:pic>
      <xdr:nvPicPr>
        <xdr:cNvPr id="401" name="图片 4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3705" y="3811016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41"/>
  <sheetViews>
    <sheetView tabSelected="1" zoomScale="70" zoomScaleNormal="70" workbookViewId="0">
      <selection activeCell="A1" sqref="$A1:$XFD1"/>
    </sheetView>
  </sheetViews>
  <sheetFormatPr defaultColWidth="9" defaultRowHeight="14.4"/>
  <cols>
    <col min="1" max="1" width="4.64814814814815" style="8" customWidth="1"/>
    <col min="2" max="2" width="11.1018518518519" style="8" customWidth="1"/>
    <col min="3" max="3" width="16.7685185185185" style="8" customWidth="1"/>
    <col min="4" max="4" width="13.7314814814815" style="8" customWidth="1"/>
    <col min="5" max="5" width="88.0740740740741" style="8" customWidth="1"/>
    <col min="6" max="6" width="12.7222222222222" style="8" customWidth="1"/>
    <col min="7" max="7" width="10.6296296296296" style="8" customWidth="1"/>
    <col min="8" max="8" width="15.7777777777778" style="8" customWidth="1"/>
    <col min="9" max="9" width="14.8888888888889" style="8" customWidth="1"/>
    <col min="10" max="10" width="35.0277777777778" style="8" customWidth="1"/>
    <col min="11" max="11" width="15.3425925925926" style="8" customWidth="1"/>
    <col min="12" max="12" width="15.5555555555556" style="8" customWidth="1"/>
    <col min="13" max="13" width="15.5462962962963" style="8" customWidth="1"/>
    <col min="14" max="14" width="15.4444444444444" style="8"/>
    <col min="15" max="15" width="11.6666666666667" style="8"/>
    <col min="16" max="16" width="11.1111111111111" style="8" customWidth="1"/>
    <col min="17" max="18" width="9" style="8" customWidth="1"/>
    <col min="19" max="19" width="10.6296296296296" style="8" customWidth="1"/>
    <col min="20" max="20" width="8.62962962962963" style="8" customWidth="1"/>
    <col min="21" max="23" width="12.6296296296296" style="8" customWidth="1"/>
    <col min="24" max="24" width="10.6296296296296" style="8" customWidth="1"/>
    <col min="25" max="26" width="12.6296296296296" style="8" customWidth="1"/>
    <col min="27" max="27" width="16.6296296296296" style="8" customWidth="1"/>
    <col min="28" max="16384" width="9" style="8"/>
  </cols>
  <sheetData>
    <row r="1" s="1" customFormat="1" ht="35" customHeight="1" spans="1:27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="1" customFormat="1" ht="15.6" spans="1:27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46"/>
      <c r="V2" s="46"/>
      <c r="W2" s="11"/>
      <c r="X2" s="11"/>
      <c r="Y2" s="11"/>
      <c r="Z2" s="11"/>
      <c r="AA2" s="11"/>
    </row>
    <row r="3" s="1" customFormat="1" ht="45" customHeight="1" spans="1:28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39" t="s">
        <v>10</v>
      </c>
      <c r="K3" s="40"/>
      <c r="L3" s="39" t="s">
        <v>11</v>
      </c>
      <c r="M3" s="41"/>
      <c r="N3" s="41"/>
      <c r="O3" s="41"/>
      <c r="P3" s="41"/>
      <c r="Q3" s="41"/>
      <c r="R3" s="41"/>
      <c r="S3" s="41"/>
      <c r="T3" s="41"/>
      <c r="U3" s="47" t="s">
        <v>12</v>
      </c>
      <c r="V3" s="48"/>
      <c r="W3" s="48"/>
      <c r="X3" s="48"/>
      <c r="Y3" s="48"/>
      <c r="Z3" s="53" t="s">
        <v>13</v>
      </c>
      <c r="AA3" s="12" t="s">
        <v>14</v>
      </c>
      <c r="AB3" s="57"/>
    </row>
    <row r="4" s="1" customFormat="1" ht="59" customHeight="1" spans="1:28">
      <c r="A4" s="13"/>
      <c r="B4" s="13"/>
      <c r="C4" s="13"/>
      <c r="D4" s="13"/>
      <c r="E4" s="13"/>
      <c r="F4" s="13"/>
      <c r="G4" s="13"/>
      <c r="H4" s="13"/>
      <c r="I4" s="13"/>
      <c r="J4" s="12" t="s">
        <v>15</v>
      </c>
      <c r="K4" s="12" t="s">
        <v>16</v>
      </c>
      <c r="L4" s="12" t="s">
        <v>17</v>
      </c>
      <c r="M4" s="12" t="s">
        <v>18</v>
      </c>
      <c r="N4" s="12" t="s">
        <v>19</v>
      </c>
      <c r="O4" s="12" t="s">
        <v>20</v>
      </c>
      <c r="P4" s="12" t="s">
        <v>21</v>
      </c>
      <c r="Q4" s="12" t="s">
        <v>22</v>
      </c>
      <c r="R4" s="12" t="s">
        <v>23</v>
      </c>
      <c r="S4" s="49" t="s">
        <v>24</v>
      </c>
      <c r="T4" s="49" t="s">
        <v>25</v>
      </c>
      <c r="U4" s="50" t="s">
        <v>26</v>
      </c>
      <c r="V4" s="50" t="s">
        <v>27</v>
      </c>
      <c r="W4" s="50" t="s">
        <v>28</v>
      </c>
      <c r="X4" s="47" t="s">
        <v>29</v>
      </c>
      <c r="Y4" s="48"/>
      <c r="Z4" s="53"/>
      <c r="AA4" s="13"/>
      <c r="AB4" s="57"/>
    </row>
    <row r="5" s="1" customFormat="1" ht="31.2" spans="1:28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51"/>
      <c r="T5" s="51"/>
      <c r="U5" s="52"/>
      <c r="V5" s="52"/>
      <c r="W5" s="52"/>
      <c r="X5" s="53" t="s">
        <v>30</v>
      </c>
      <c r="Y5" s="47" t="s">
        <v>31</v>
      </c>
      <c r="Z5" s="53"/>
      <c r="AA5" s="14"/>
      <c r="AB5" s="57"/>
    </row>
    <row r="6" s="2" customFormat="1" ht="34" customHeight="1" spans="1:27">
      <c r="A6" s="15" t="s">
        <v>32</v>
      </c>
      <c r="B6" s="16"/>
      <c r="C6" s="16"/>
      <c r="D6" s="17"/>
      <c r="E6" s="18">
        <f>SUM(E7,E19,E24,E29,E34,E36,E38)</f>
        <v>28</v>
      </c>
      <c r="F6" s="19"/>
      <c r="G6" s="19"/>
      <c r="H6" s="19"/>
      <c r="I6" s="19"/>
      <c r="J6" s="19"/>
      <c r="K6" s="19">
        <f t="shared" ref="K6:S6" si="0">SUM(K7,K19,K24,K29,K34,K36,K38)</f>
        <v>29999.095</v>
      </c>
      <c r="L6" s="19">
        <f t="shared" si="0"/>
        <v>29999.095</v>
      </c>
      <c r="M6" s="19">
        <f t="shared" si="0"/>
        <v>23130.235</v>
      </c>
      <c r="N6" s="19">
        <f t="shared" si="0"/>
        <v>5001.76</v>
      </c>
      <c r="O6" s="19">
        <f t="shared" si="0"/>
        <v>1171</v>
      </c>
      <c r="P6" s="19">
        <f t="shared" si="0"/>
        <v>696.1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/>
      <c r="U6" s="54">
        <f t="shared" ref="U6:Y6" si="1">SUM(U7,U19,U24,U29,U34,U36,U38)</f>
        <v>414.38</v>
      </c>
      <c r="V6" s="54">
        <f t="shared" si="1"/>
        <v>5595</v>
      </c>
      <c r="W6" s="54">
        <f t="shared" si="1"/>
        <v>25485</v>
      </c>
      <c r="X6" s="54">
        <f t="shared" si="1"/>
        <v>902</v>
      </c>
      <c r="Y6" s="54">
        <f t="shared" si="1"/>
        <v>5491</v>
      </c>
      <c r="Z6" s="54"/>
      <c r="AA6" s="19"/>
    </row>
    <row r="7" s="2" customFormat="1" ht="34" customHeight="1" spans="1:27">
      <c r="A7" s="20" t="s">
        <v>33</v>
      </c>
      <c r="B7" s="21"/>
      <c r="C7" s="21"/>
      <c r="D7" s="22"/>
      <c r="E7" s="23">
        <v>11</v>
      </c>
      <c r="F7" s="24"/>
      <c r="G7" s="24"/>
      <c r="H7" s="24"/>
      <c r="I7" s="24"/>
      <c r="J7" s="24"/>
      <c r="K7" s="42">
        <f t="shared" ref="K7:Y7" si="2">SUM(K8:K18)</f>
        <v>11021.81</v>
      </c>
      <c r="L7" s="42">
        <f t="shared" si="2"/>
        <v>11021.81</v>
      </c>
      <c r="M7" s="42">
        <f t="shared" si="2"/>
        <v>8986.95</v>
      </c>
      <c r="N7" s="42">
        <f t="shared" si="2"/>
        <v>869.26</v>
      </c>
      <c r="O7" s="42">
        <f t="shared" si="2"/>
        <v>919</v>
      </c>
      <c r="P7" s="42">
        <f t="shared" si="2"/>
        <v>246.6</v>
      </c>
      <c r="Q7" s="42">
        <f t="shared" si="2"/>
        <v>0</v>
      </c>
      <c r="R7" s="42">
        <f t="shared" si="2"/>
        <v>0</v>
      </c>
      <c r="S7" s="42">
        <f t="shared" si="2"/>
        <v>0</v>
      </c>
      <c r="T7" s="42">
        <f t="shared" si="2"/>
        <v>0</v>
      </c>
      <c r="U7" s="42">
        <f t="shared" si="2"/>
        <v>136.38</v>
      </c>
      <c r="V7" s="42">
        <f t="shared" si="2"/>
        <v>878</v>
      </c>
      <c r="W7" s="42">
        <f t="shared" si="2"/>
        <v>3087</v>
      </c>
      <c r="X7" s="42">
        <f t="shared" si="2"/>
        <v>94</v>
      </c>
      <c r="Y7" s="42">
        <f t="shared" si="2"/>
        <v>274</v>
      </c>
      <c r="Z7" s="42"/>
      <c r="AA7" s="24"/>
    </row>
    <row r="8" s="3" customFormat="1" ht="109" customHeight="1" spans="1:27">
      <c r="A8" s="25">
        <v>1</v>
      </c>
      <c r="B8" s="26" t="s">
        <v>32</v>
      </c>
      <c r="C8" s="25" t="s">
        <v>34</v>
      </c>
      <c r="D8" s="25" t="s">
        <v>35</v>
      </c>
      <c r="E8" s="27" t="s">
        <v>36</v>
      </c>
      <c r="F8" s="25" t="s">
        <v>37</v>
      </c>
      <c r="G8" s="25" t="s">
        <v>38</v>
      </c>
      <c r="H8" s="28">
        <v>44593</v>
      </c>
      <c r="I8" s="38">
        <v>44904</v>
      </c>
      <c r="J8" s="25" t="s">
        <v>39</v>
      </c>
      <c r="K8" s="43">
        <v>2250.5</v>
      </c>
      <c r="L8" s="43">
        <v>2250.5</v>
      </c>
      <c r="M8" s="43">
        <v>1634.64</v>
      </c>
      <c r="N8" s="43">
        <v>369.26</v>
      </c>
      <c r="O8" s="43">
        <v>0</v>
      </c>
      <c r="P8" s="26">
        <v>246.6</v>
      </c>
      <c r="Q8" s="26">
        <v>0</v>
      </c>
      <c r="R8" s="26">
        <v>0</v>
      </c>
      <c r="S8" s="26">
        <v>0</v>
      </c>
      <c r="T8" s="26"/>
      <c r="U8" s="25">
        <v>40</v>
      </c>
      <c r="V8" s="25">
        <v>77</v>
      </c>
      <c r="W8" s="25">
        <v>241</v>
      </c>
      <c r="X8" s="25">
        <v>7</v>
      </c>
      <c r="Y8" s="25">
        <v>18</v>
      </c>
      <c r="Z8" s="58" t="s">
        <v>40</v>
      </c>
      <c r="AA8" s="45"/>
    </row>
    <row r="9" s="3" customFormat="1" ht="84" customHeight="1" spans="1:27">
      <c r="A9" s="25">
        <v>2</v>
      </c>
      <c r="B9" s="29" t="s">
        <v>32</v>
      </c>
      <c r="C9" s="25" t="s">
        <v>41</v>
      </c>
      <c r="D9" s="25" t="s">
        <v>42</v>
      </c>
      <c r="E9" s="25" t="s">
        <v>43</v>
      </c>
      <c r="F9" s="25" t="s">
        <v>37</v>
      </c>
      <c r="G9" s="25" t="s">
        <v>38</v>
      </c>
      <c r="H9" s="28">
        <v>44593</v>
      </c>
      <c r="I9" s="38">
        <v>44904</v>
      </c>
      <c r="J9" s="25" t="s">
        <v>44</v>
      </c>
      <c r="K9" s="26">
        <v>2900</v>
      </c>
      <c r="L9" s="26">
        <v>2900</v>
      </c>
      <c r="M9" s="26">
        <v>2400</v>
      </c>
      <c r="N9" s="26">
        <v>500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6"/>
      <c r="U9" s="25">
        <v>1.38</v>
      </c>
      <c r="V9" s="25">
        <v>90</v>
      </c>
      <c r="W9" s="25">
        <v>329</v>
      </c>
      <c r="X9" s="25">
        <v>0</v>
      </c>
      <c r="Y9" s="25">
        <v>0</v>
      </c>
      <c r="Z9" s="58" t="s">
        <v>40</v>
      </c>
      <c r="AA9" s="45"/>
    </row>
    <row r="10" s="3" customFormat="1" ht="96" customHeight="1" spans="1:27">
      <c r="A10" s="25">
        <v>3</v>
      </c>
      <c r="B10" s="29" t="s">
        <v>32</v>
      </c>
      <c r="C10" s="26" t="s">
        <v>45</v>
      </c>
      <c r="D10" s="25" t="s">
        <v>35</v>
      </c>
      <c r="E10" s="27" t="s">
        <v>46</v>
      </c>
      <c r="F10" s="25" t="s">
        <v>37</v>
      </c>
      <c r="G10" s="25" t="s">
        <v>38</v>
      </c>
      <c r="H10" s="28">
        <v>44713</v>
      </c>
      <c r="I10" s="38">
        <v>44904</v>
      </c>
      <c r="J10" s="25" t="s">
        <v>47</v>
      </c>
      <c r="K10" s="26">
        <v>900</v>
      </c>
      <c r="L10" s="26">
        <v>900</v>
      </c>
      <c r="M10" s="26">
        <v>900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/>
      <c r="U10" s="25">
        <v>1.42</v>
      </c>
      <c r="V10" s="25">
        <v>77</v>
      </c>
      <c r="W10" s="25">
        <v>241</v>
      </c>
      <c r="X10" s="25">
        <v>7</v>
      </c>
      <c r="Y10" s="25">
        <v>18</v>
      </c>
      <c r="Z10" s="58" t="s">
        <v>40</v>
      </c>
      <c r="AA10" s="45"/>
    </row>
    <row r="11" s="3" customFormat="1" ht="85" customHeight="1" spans="1:27">
      <c r="A11" s="25">
        <v>4</v>
      </c>
      <c r="B11" s="29" t="s">
        <v>32</v>
      </c>
      <c r="C11" s="26" t="s">
        <v>48</v>
      </c>
      <c r="D11" s="26" t="s">
        <v>49</v>
      </c>
      <c r="E11" s="27" t="s">
        <v>50</v>
      </c>
      <c r="F11" s="25" t="s">
        <v>37</v>
      </c>
      <c r="G11" s="25" t="s">
        <v>38</v>
      </c>
      <c r="H11" s="28">
        <v>44835</v>
      </c>
      <c r="I11" s="38">
        <v>44904</v>
      </c>
      <c r="J11" s="25" t="s">
        <v>47</v>
      </c>
      <c r="K11" s="26">
        <v>302.31</v>
      </c>
      <c r="L11" s="26">
        <v>302.31</v>
      </c>
      <c r="M11" s="26">
        <v>302.31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/>
      <c r="U11" s="25">
        <v>1.2</v>
      </c>
      <c r="V11" s="25">
        <v>116</v>
      </c>
      <c r="W11" s="25">
        <v>415</v>
      </c>
      <c r="X11" s="25">
        <v>17</v>
      </c>
      <c r="Y11" s="25">
        <v>36</v>
      </c>
      <c r="Z11" s="25" t="s">
        <v>51</v>
      </c>
      <c r="AA11" s="45"/>
    </row>
    <row r="12" s="3" customFormat="1" ht="80" customHeight="1" spans="1:27">
      <c r="A12" s="25">
        <v>5</v>
      </c>
      <c r="B12" s="30" t="s">
        <v>32</v>
      </c>
      <c r="C12" s="30" t="s">
        <v>52</v>
      </c>
      <c r="D12" s="30" t="s">
        <v>53</v>
      </c>
      <c r="E12" s="30" t="s">
        <v>54</v>
      </c>
      <c r="F12" s="30" t="s">
        <v>37</v>
      </c>
      <c r="G12" s="30" t="s">
        <v>38</v>
      </c>
      <c r="H12" s="31">
        <v>2022.08</v>
      </c>
      <c r="I12" s="31">
        <v>2022.12</v>
      </c>
      <c r="J12" s="25" t="s">
        <v>47</v>
      </c>
      <c r="K12" s="30">
        <v>2900</v>
      </c>
      <c r="L12" s="30">
        <v>2900</v>
      </c>
      <c r="M12" s="30">
        <v>2900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/>
      <c r="U12" s="25">
        <v>1.38</v>
      </c>
      <c r="V12" s="25">
        <v>90</v>
      </c>
      <c r="W12" s="25">
        <v>329</v>
      </c>
      <c r="X12" s="25">
        <v>7</v>
      </c>
      <c r="Y12" s="25">
        <v>18</v>
      </c>
      <c r="Z12" s="58" t="s">
        <v>55</v>
      </c>
      <c r="AA12" s="30"/>
    </row>
    <row r="13" s="3" customFormat="1" ht="74" customHeight="1" spans="1:27">
      <c r="A13" s="25">
        <v>6</v>
      </c>
      <c r="B13" s="30" t="s">
        <v>32</v>
      </c>
      <c r="C13" s="30" t="s">
        <v>56</v>
      </c>
      <c r="D13" s="30" t="s">
        <v>32</v>
      </c>
      <c r="E13" s="30" t="s">
        <v>57</v>
      </c>
      <c r="F13" s="30" t="s">
        <v>37</v>
      </c>
      <c r="G13" s="30" t="s">
        <v>38</v>
      </c>
      <c r="H13" s="28">
        <v>44835</v>
      </c>
      <c r="I13" s="38">
        <v>44904</v>
      </c>
      <c r="J13" s="25" t="s">
        <v>58</v>
      </c>
      <c r="K13" s="30">
        <v>100</v>
      </c>
      <c r="L13" s="30">
        <v>100</v>
      </c>
      <c r="M13" s="26">
        <v>0</v>
      </c>
      <c r="N13" s="26">
        <v>0</v>
      </c>
      <c r="O13" s="26">
        <v>100</v>
      </c>
      <c r="P13" s="26">
        <v>0</v>
      </c>
      <c r="Q13" s="26">
        <v>0</v>
      </c>
      <c r="R13" s="26">
        <v>0</v>
      </c>
      <c r="S13" s="26">
        <v>0</v>
      </c>
      <c r="T13" s="26"/>
      <c r="U13" s="25">
        <v>8</v>
      </c>
      <c r="V13" s="25">
        <v>65</v>
      </c>
      <c r="W13" s="25">
        <v>264</v>
      </c>
      <c r="X13" s="25">
        <v>8</v>
      </c>
      <c r="Y13" s="25">
        <v>19</v>
      </c>
      <c r="Z13" s="25" t="s">
        <v>51</v>
      </c>
      <c r="AA13" s="30"/>
    </row>
    <row r="14" s="3" customFormat="1" ht="84" customHeight="1" spans="1:27">
      <c r="A14" s="25">
        <v>7</v>
      </c>
      <c r="B14" s="30" t="s">
        <v>32</v>
      </c>
      <c r="C14" s="30" t="s">
        <v>59</v>
      </c>
      <c r="D14" s="30" t="s">
        <v>32</v>
      </c>
      <c r="E14" s="30" t="s">
        <v>60</v>
      </c>
      <c r="F14" s="30" t="s">
        <v>37</v>
      </c>
      <c r="G14" s="30" t="s">
        <v>38</v>
      </c>
      <c r="H14" s="28">
        <v>44835</v>
      </c>
      <c r="I14" s="38">
        <v>44904</v>
      </c>
      <c r="J14" s="25" t="s">
        <v>58</v>
      </c>
      <c r="K14" s="30">
        <v>200</v>
      </c>
      <c r="L14" s="30">
        <v>200</v>
      </c>
      <c r="M14" s="26">
        <v>0</v>
      </c>
      <c r="N14" s="26">
        <v>0</v>
      </c>
      <c r="O14" s="26">
        <v>200</v>
      </c>
      <c r="P14" s="26">
        <v>0</v>
      </c>
      <c r="Q14" s="26">
        <v>0</v>
      </c>
      <c r="R14" s="26">
        <v>0</v>
      </c>
      <c r="S14" s="26">
        <v>0</v>
      </c>
      <c r="T14" s="26"/>
      <c r="U14" s="25">
        <v>10</v>
      </c>
      <c r="V14" s="25">
        <v>64</v>
      </c>
      <c r="W14" s="25">
        <v>272</v>
      </c>
      <c r="X14" s="25">
        <v>10</v>
      </c>
      <c r="Y14" s="25">
        <v>47</v>
      </c>
      <c r="Z14" s="25" t="s">
        <v>61</v>
      </c>
      <c r="AA14" s="30"/>
    </row>
    <row r="15" s="3" customFormat="1" ht="97" customHeight="1" spans="1:27">
      <c r="A15" s="25">
        <v>8</v>
      </c>
      <c r="B15" s="30" t="s">
        <v>32</v>
      </c>
      <c r="C15" s="30" t="s">
        <v>34</v>
      </c>
      <c r="D15" s="30" t="s">
        <v>35</v>
      </c>
      <c r="E15" s="30" t="s">
        <v>62</v>
      </c>
      <c r="F15" s="30" t="s">
        <v>37</v>
      </c>
      <c r="G15" s="30" t="s">
        <v>38</v>
      </c>
      <c r="H15" s="28">
        <v>44835</v>
      </c>
      <c r="I15" s="38">
        <v>44904</v>
      </c>
      <c r="J15" s="25" t="s">
        <v>63</v>
      </c>
      <c r="K15" s="30">
        <v>449.5</v>
      </c>
      <c r="L15" s="30">
        <v>449.5</v>
      </c>
      <c r="M15" s="26">
        <v>0</v>
      </c>
      <c r="N15" s="26">
        <v>0</v>
      </c>
      <c r="O15" s="26">
        <v>449.5</v>
      </c>
      <c r="P15" s="26">
        <v>0</v>
      </c>
      <c r="Q15" s="26">
        <v>0</v>
      </c>
      <c r="R15" s="26">
        <v>0</v>
      </c>
      <c r="S15" s="26">
        <v>0</v>
      </c>
      <c r="T15" s="26"/>
      <c r="U15" s="25">
        <v>40</v>
      </c>
      <c r="V15" s="25">
        <v>77</v>
      </c>
      <c r="W15" s="25">
        <v>241</v>
      </c>
      <c r="X15" s="25">
        <v>7</v>
      </c>
      <c r="Y15" s="25">
        <v>18</v>
      </c>
      <c r="Z15" s="58" t="s">
        <v>40</v>
      </c>
      <c r="AA15" s="30"/>
    </row>
    <row r="16" s="3" customFormat="1" ht="82" customHeight="1" spans="1:27">
      <c r="A16" s="25">
        <v>9</v>
      </c>
      <c r="B16" s="30" t="s">
        <v>32</v>
      </c>
      <c r="C16" s="30" t="s">
        <v>64</v>
      </c>
      <c r="D16" s="30" t="s">
        <v>32</v>
      </c>
      <c r="E16" s="30" t="s">
        <v>65</v>
      </c>
      <c r="F16" s="30" t="s">
        <v>37</v>
      </c>
      <c r="G16" s="30" t="s">
        <v>38</v>
      </c>
      <c r="H16" s="28">
        <v>44835</v>
      </c>
      <c r="I16" s="38">
        <v>44904</v>
      </c>
      <c r="J16" s="25" t="s">
        <v>63</v>
      </c>
      <c r="K16" s="30">
        <v>63</v>
      </c>
      <c r="L16" s="30">
        <v>63</v>
      </c>
      <c r="M16" s="26">
        <v>0</v>
      </c>
      <c r="N16" s="26">
        <v>0</v>
      </c>
      <c r="O16" s="26">
        <v>63</v>
      </c>
      <c r="P16" s="26">
        <v>0</v>
      </c>
      <c r="Q16" s="26">
        <v>0</v>
      </c>
      <c r="R16" s="26">
        <v>0</v>
      </c>
      <c r="S16" s="26">
        <v>0</v>
      </c>
      <c r="T16" s="26"/>
      <c r="U16" s="25">
        <v>6</v>
      </c>
      <c r="V16" s="55">
        <v>78</v>
      </c>
      <c r="W16" s="55">
        <v>213</v>
      </c>
      <c r="X16" s="55">
        <v>10</v>
      </c>
      <c r="Y16" s="55">
        <v>26</v>
      </c>
      <c r="Z16" s="25" t="s">
        <v>61</v>
      </c>
      <c r="AA16" s="30"/>
    </row>
    <row r="17" s="3" customFormat="1" ht="81" customHeight="1" spans="1:27">
      <c r="A17" s="25">
        <v>10</v>
      </c>
      <c r="B17" s="30" t="s">
        <v>32</v>
      </c>
      <c r="C17" s="30" t="s">
        <v>66</v>
      </c>
      <c r="D17" s="30" t="s">
        <v>67</v>
      </c>
      <c r="E17" s="30" t="s">
        <v>68</v>
      </c>
      <c r="F17" s="30" t="s">
        <v>37</v>
      </c>
      <c r="G17" s="30" t="s">
        <v>38</v>
      </c>
      <c r="H17" s="28">
        <v>44835</v>
      </c>
      <c r="I17" s="38">
        <v>44904</v>
      </c>
      <c r="J17" s="25" t="s">
        <v>63</v>
      </c>
      <c r="K17" s="30">
        <v>106.5</v>
      </c>
      <c r="L17" s="30">
        <v>106.5</v>
      </c>
      <c r="M17" s="30">
        <v>0</v>
      </c>
      <c r="N17" s="26">
        <v>0</v>
      </c>
      <c r="O17" s="26">
        <v>106.5</v>
      </c>
      <c r="P17" s="26">
        <v>0</v>
      </c>
      <c r="Q17" s="26">
        <v>0</v>
      </c>
      <c r="R17" s="26">
        <v>0</v>
      </c>
      <c r="S17" s="26">
        <v>0</v>
      </c>
      <c r="T17" s="26"/>
      <c r="U17" s="25">
        <v>7</v>
      </c>
      <c r="V17" s="25">
        <v>66</v>
      </c>
      <c r="W17" s="25">
        <v>311</v>
      </c>
      <c r="X17" s="25">
        <v>11</v>
      </c>
      <c r="Y17" s="25">
        <v>48</v>
      </c>
      <c r="Z17" s="25" t="s">
        <v>61</v>
      </c>
      <c r="AA17" s="30"/>
    </row>
    <row r="18" s="3" customFormat="1" ht="97" customHeight="1" spans="1:27">
      <c r="A18" s="25">
        <v>11</v>
      </c>
      <c r="B18" s="30" t="s">
        <v>32</v>
      </c>
      <c r="C18" s="30" t="s">
        <v>69</v>
      </c>
      <c r="D18" s="30" t="s">
        <v>70</v>
      </c>
      <c r="E18" s="30" t="s">
        <v>71</v>
      </c>
      <c r="F18" s="30" t="s">
        <v>37</v>
      </c>
      <c r="G18" s="30" t="s">
        <v>38</v>
      </c>
      <c r="H18" s="28">
        <v>44835</v>
      </c>
      <c r="I18" s="38">
        <v>44904</v>
      </c>
      <c r="J18" s="25" t="s">
        <v>47</v>
      </c>
      <c r="K18" s="30">
        <v>850</v>
      </c>
      <c r="L18" s="30">
        <v>850</v>
      </c>
      <c r="M18" s="30">
        <v>850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/>
      <c r="U18" s="25">
        <v>20</v>
      </c>
      <c r="V18" s="25">
        <v>78</v>
      </c>
      <c r="W18" s="25">
        <v>231</v>
      </c>
      <c r="X18" s="25">
        <v>10</v>
      </c>
      <c r="Y18" s="25">
        <v>26</v>
      </c>
      <c r="Z18" s="25" t="s">
        <v>61</v>
      </c>
      <c r="AA18" s="30"/>
    </row>
    <row r="19" s="2" customFormat="1" ht="36" customHeight="1" spans="1:27">
      <c r="A19" s="20" t="s">
        <v>72</v>
      </c>
      <c r="B19" s="21"/>
      <c r="C19" s="21"/>
      <c r="D19" s="22"/>
      <c r="E19" s="23">
        <v>4</v>
      </c>
      <c r="F19" s="24"/>
      <c r="G19" s="24"/>
      <c r="H19" s="24"/>
      <c r="I19" s="24"/>
      <c r="J19" s="24"/>
      <c r="K19" s="42">
        <f t="shared" ref="K19:Y19" si="3">SUM(K20:K23)</f>
        <v>6827.285</v>
      </c>
      <c r="L19" s="42">
        <f t="shared" si="3"/>
        <v>6827.285</v>
      </c>
      <c r="M19" s="42">
        <f t="shared" si="3"/>
        <v>5997.285</v>
      </c>
      <c r="N19" s="42">
        <f t="shared" si="3"/>
        <v>830</v>
      </c>
      <c r="O19" s="42">
        <f t="shared" si="3"/>
        <v>0</v>
      </c>
      <c r="P19" s="42">
        <f t="shared" si="3"/>
        <v>0</v>
      </c>
      <c r="Q19" s="42">
        <f t="shared" si="3"/>
        <v>0</v>
      </c>
      <c r="R19" s="42">
        <f t="shared" si="3"/>
        <v>0</v>
      </c>
      <c r="S19" s="42">
        <f t="shared" si="3"/>
        <v>0</v>
      </c>
      <c r="T19" s="42">
        <f t="shared" si="3"/>
        <v>0</v>
      </c>
      <c r="U19" s="42">
        <f t="shared" si="3"/>
        <v>40</v>
      </c>
      <c r="V19" s="42">
        <f t="shared" si="3"/>
        <v>3731</v>
      </c>
      <c r="W19" s="42">
        <f t="shared" si="3"/>
        <v>17152</v>
      </c>
      <c r="X19" s="42">
        <f t="shared" si="3"/>
        <v>692</v>
      </c>
      <c r="Y19" s="42">
        <f t="shared" si="3"/>
        <v>2830</v>
      </c>
      <c r="Z19" s="42"/>
      <c r="AA19" s="24"/>
    </row>
    <row r="20" s="3" customFormat="1" ht="77" customHeight="1" spans="1:27">
      <c r="A20" s="25">
        <v>1</v>
      </c>
      <c r="B20" s="26" t="s">
        <v>32</v>
      </c>
      <c r="C20" s="26" t="s">
        <v>73</v>
      </c>
      <c r="D20" s="26" t="s">
        <v>74</v>
      </c>
      <c r="E20" s="25" t="s">
        <v>75</v>
      </c>
      <c r="F20" s="25" t="s">
        <v>37</v>
      </c>
      <c r="G20" s="25" t="s">
        <v>38</v>
      </c>
      <c r="H20" s="28">
        <v>44593</v>
      </c>
      <c r="I20" s="38">
        <v>44904</v>
      </c>
      <c r="J20" s="25" t="s">
        <v>44</v>
      </c>
      <c r="K20" s="26">
        <v>2031.45</v>
      </c>
      <c r="L20" s="26">
        <v>2031.45</v>
      </c>
      <c r="M20" s="26">
        <v>1201.45</v>
      </c>
      <c r="N20" s="26">
        <v>830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/>
      <c r="U20" s="25">
        <v>20</v>
      </c>
      <c r="V20" s="25">
        <v>72</v>
      </c>
      <c r="W20" s="25">
        <v>420</v>
      </c>
      <c r="X20" s="25">
        <v>15</v>
      </c>
      <c r="Y20" s="25">
        <v>82</v>
      </c>
      <c r="Z20" s="25" t="s">
        <v>51</v>
      </c>
      <c r="AA20" s="26"/>
    </row>
    <row r="21" s="4" customFormat="1" ht="82" customHeight="1" spans="1:27">
      <c r="A21" s="25">
        <v>2</v>
      </c>
      <c r="B21" s="25" t="s">
        <v>32</v>
      </c>
      <c r="C21" s="25" t="s">
        <v>76</v>
      </c>
      <c r="D21" s="25" t="s">
        <v>74</v>
      </c>
      <c r="E21" s="25" t="s">
        <v>77</v>
      </c>
      <c r="F21" s="25" t="s">
        <v>37</v>
      </c>
      <c r="G21" s="25" t="s">
        <v>38</v>
      </c>
      <c r="H21" s="31">
        <v>2022.08</v>
      </c>
      <c r="I21" s="31">
        <v>2022.12</v>
      </c>
      <c r="J21" s="25" t="s">
        <v>47</v>
      </c>
      <c r="K21" s="26">
        <v>374</v>
      </c>
      <c r="L21" s="26">
        <v>374</v>
      </c>
      <c r="M21" s="26">
        <v>374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/>
      <c r="U21" s="25">
        <v>20</v>
      </c>
      <c r="V21" s="25">
        <v>72</v>
      </c>
      <c r="W21" s="25">
        <v>420</v>
      </c>
      <c r="X21" s="25">
        <v>15</v>
      </c>
      <c r="Y21" s="25">
        <v>82</v>
      </c>
      <c r="Z21" s="25" t="s">
        <v>61</v>
      </c>
      <c r="AA21" s="26"/>
    </row>
    <row r="22" s="4" customFormat="1" ht="290" customHeight="1" spans="1:27">
      <c r="A22" s="25">
        <v>3</v>
      </c>
      <c r="B22" s="25" t="s">
        <v>32</v>
      </c>
      <c r="C22" s="25" t="s">
        <v>78</v>
      </c>
      <c r="D22" s="25" t="s">
        <v>79</v>
      </c>
      <c r="E22" s="25" t="s">
        <v>80</v>
      </c>
      <c r="F22" s="25" t="s">
        <v>37</v>
      </c>
      <c r="G22" s="25" t="s">
        <v>38</v>
      </c>
      <c r="H22" s="31">
        <v>2022.11</v>
      </c>
      <c r="I22" s="31">
        <v>2022.12</v>
      </c>
      <c r="J22" s="25" t="s">
        <v>47</v>
      </c>
      <c r="K22" s="26">
        <v>3000</v>
      </c>
      <c r="L22" s="26">
        <v>3000</v>
      </c>
      <c r="M22" s="26">
        <v>3000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/>
      <c r="U22" s="25"/>
      <c r="V22" s="25">
        <v>2987</v>
      </c>
      <c r="W22" s="25">
        <v>13584</v>
      </c>
      <c r="X22" s="25">
        <v>504</v>
      </c>
      <c r="Y22" s="25">
        <v>2034</v>
      </c>
      <c r="Z22" s="25" t="s">
        <v>61</v>
      </c>
      <c r="AA22" s="26"/>
    </row>
    <row r="23" s="4" customFormat="1" ht="86" customHeight="1" spans="1:27">
      <c r="A23" s="25">
        <v>4</v>
      </c>
      <c r="B23" s="25" t="s">
        <v>32</v>
      </c>
      <c r="C23" s="25" t="s">
        <v>81</v>
      </c>
      <c r="D23" s="25" t="s">
        <v>32</v>
      </c>
      <c r="E23" s="30" t="s">
        <v>82</v>
      </c>
      <c r="F23" s="25" t="s">
        <v>37</v>
      </c>
      <c r="G23" s="25" t="s">
        <v>38</v>
      </c>
      <c r="H23" s="31">
        <v>2022.11</v>
      </c>
      <c r="I23" s="31">
        <v>2022.12</v>
      </c>
      <c r="J23" s="25" t="s">
        <v>47</v>
      </c>
      <c r="K23" s="26">
        <v>1421.835</v>
      </c>
      <c r="L23" s="26">
        <v>1421.835</v>
      </c>
      <c r="M23" s="26">
        <v>1421.835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/>
      <c r="U23" s="25"/>
      <c r="V23" s="25">
        <v>600</v>
      </c>
      <c r="W23" s="25">
        <v>2728</v>
      </c>
      <c r="X23" s="25">
        <v>158</v>
      </c>
      <c r="Y23" s="25">
        <v>632</v>
      </c>
      <c r="Z23" s="25" t="s">
        <v>61</v>
      </c>
      <c r="AA23" s="26"/>
    </row>
    <row r="24" s="5" customFormat="1" ht="46" customHeight="1" spans="1:27">
      <c r="A24" s="32" t="s">
        <v>83</v>
      </c>
      <c r="B24" s="32"/>
      <c r="C24" s="32"/>
      <c r="D24" s="32"/>
      <c r="E24" s="33">
        <v>4</v>
      </c>
      <c r="F24" s="34"/>
      <c r="G24" s="34"/>
      <c r="H24" s="34"/>
      <c r="I24" s="34"/>
      <c r="J24" s="44"/>
      <c r="K24" s="42">
        <f t="shared" ref="K24:Y24" si="4">SUM(K25:K28)</f>
        <v>1548.17</v>
      </c>
      <c r="L24" s="42">
        <f t="shared" si="4"/>
        <v>1548.17</v>
      </c>
      <c r="M24" s="42">
        <f t="shared" si="4"/>
        <v>940.07</v>
      </c>
      <c r="N24" s="42">
        <f t="shared" si="4"/>
        <v>608.1</v>
      </c>
      <c r="O24" s="42">
        <f t="shared" si="4"/>
        <v>0</v>
      </c>
      <c r="P24" s="42">
        <f t="shared" si="4"/>
        <v>0</v>
      </c>
      <c r="Q24" s="42">
        <f t="shared" si="4"/>
        <v>0</v>
      </c>
      <c r="R24" s="42">
        <f t="shared" si="4"/>
        <v>0</v>
      </c>
      <c r="S24" s="42">
        <f t="shared" si="4"/>
        <v>0</v>
      </c>
      <c r="T24" s="42">
        <f t="shared" si="4"/>
        <v>0</v>
      </c>
      <c r="U24" s="56">
        <f t="shared" si="4"/>
        <v>158</v>
      </c>
      <c r="V24" s="56">
        <f t="shared" si="4"/>
        <v>392</v>
      </c>
      <c r="W24" s="56">
        <f t="shared" si="4"/>
        <v>1076</v>
      </c>
      <c r="X24" s="56">
        <f t="shared" si="4"/>
        <v>48</v>
      </c>
      <c r="Y24" s="56">
        <f t="shared" si="4"/>
        <v>140</v>
      </c>
      <c r="Z24" s="56"/>
      <c r="AA24" s="59"/>
    </row>
    <row r="25" s="6" customFormat="1" ht="75" customHeight="1" spans="1:27">
      <c r="A25" s="25">
        <v>1</v>
      </c>
      <c r="B25" s="26" t="s">
        <v>32</v>
      </c>
      <c r="C25" s="26" t="s">
        <v>84</v>
      </c>
      <c r="D25" s="26" t="s">
        <v>85</v>
      </c>
      <c r="E25" s="25" t="s">
        <v>86</v>
      </c>
      <c r="F25" s="25" t="s">
        <v>87</v>
      </c>
      <c r="G25" s="25" t="s">
        <v>88</v>
      </c>
      <c r="H25" s="28">
        <v>44713</v>
      </c>
      <c r="I25" s="38">
        <v>44835</v>
      </c>
      <c r="J25" s="25" t="s">
        <v>89</v>
      </c>
      <c r="K25" s="26">
        <v>400</v>
      </c>
      <c r="L25" s="26">
        <v>400</v>
      </c>
      <c r="M25" s="26">
        <v>0</v>
      </c>
      <c r="N25" s="26">
        <v>400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5">
        <v>97</v>
      </c>
      <c r="V25" s="25">
        <v>23</v>
      </c>
      <c r="W25" s="25">
        <v>63</v>
      </c>
      <c r="X25" s="25">
        <v>6</v>
      </c>
      <c r="Y25" s="25">
        <v>0</v>
      </c>
      <c r="Z25" s="25" t="s">
        <v>51</v>
      </c>
      <c r="AA25" s="29" t="s">
        <v>90</v>
      </c>
    </row>
    <row r="26" s="6" customFormat="1" ht="75" customHeight="1" spans="1:27">
      <c r="A26" s="25">
        <v>2</v>
      </c>
      <c r="B26" s="26" t="s">
        <v>32</v>
      </c>
      <c r="C26" s="26" t="s">
        <v>91</v>
      </c>
      <c r="D26" s="26" t="s">
        <v>92</v>
      </c>
      <c r="E26" s="25" t="s">
        <v>93</v>
      </c>
      <c r="F26" s="25" t="s">
        <v>87</v>
      </c>
      <c r="G26" s="25" t="s">
        <v>88</v>
      </c>
      <c r="H26" s="28">
        <v>44713</v>
      </c>
      <c r="I26" s="38">
        <v>44835</v>
      </c>
      <c r="J26" s="25" t="s">
        <v>89</v>
      </c>
      <c r="K26" s="26">
        <v>190</v>
      </c>
      <c r="L26" s="26">
        <v>190</v>
      </c>
      <c r="M26" s="26">
        <v>0</v>
      </c>
      <c r="N26" s="26">
        <v>190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5">
        <v>45</v>
      </c>
      <c r="V26" s="25">
        <v>18</v>
      </c>
      <c r="W26" s="25">
        <v>43</v>
      </c>
      <c r="X26" s="25">
        <v>4</v>
      </c>
      <c r="Y26" s="25">
        <v>13</v>
      </c>
      <c r="Z26" s="25" t="s">
        <v>51</v>
      </c>
      <c r="AA26" s="29" t="s">
        <v>90</v>
      </c>
    </row>
    <row r="27" s="6" customFormat="1" ht="75" customHeight="1" spans="1:27">
      <c r="A27" s="25">
        <v>3</v>
      </c>
      <c r="B27" s="30" t="s">
        <v>32</v>
      </c>
      <c r="C27" s="30" t="s">
        <v>94</v>
      </c>
      <c r="D27" s="30" t="s">
        <v>67</v>
      </c>
      <c r="E27" s="30" t="s">
        <v>95</v>
      </c>
      <c r="F27" s="30" t="s">
        <v>37</v>
      </c>
      <c r="G27" s="30" t="s">
        <v>38</v>
      </c>
      <c r="H27" s="31">
        <v>2022.07</v>
      </c>
      <c r="I27" s="31">
        <v>2022.12</v>
      </c>
      <c r="J27" s="30" t="s">
        <v>96</v>
      </c>
      <c r="K27" s="26">
        <v>798</v>
      </c>
      <c r="L27" s="26">
        <v>798</v>
      </c>
      <c r="M27" s="26">
        <v>798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55">
        <v>11</v>
      </c>
      <c r="V27" s="55">
        <v>66</v>
      </c>
      <c r="W27" s="55">
        <v>311</v>
      </c>
      <c r="X27" s="55">
        <v>11</v>
      </c>
      <c r="Y27" s="55">
        <v>48</v>
      </c>
      <c r="Z27" s="25" t="s">
        <v>51</v>
      </c>
      <c r="AA27" s="30" t="s">
        <v>90</v>
      </c>
    </row>
    <row r="28" s="6" customFormat="1" ht="75" customHeight="1" spans="1:27">
      <c r="A28" s="25">
        <v>4</v>
      </c>
      <c r="B28" s="30" t="s">
        <v>32</v>
      </c>
      <c r="C28" s="30" t="s">
        <v>97</v>
      </c>
      <c r="D28" s="30" t="s">
        <v>98</v>
      </c>
      <c r="E28" s="30" t="s">
        <v>99</v>
      </c>
      <c r="F28" s="30" t="s">
        <v>37</v>
      </c>
      <c r="G28" s="30" t="s">
        <v>38</v>
      </c>
      <c r="H28" s="31">
        <v>2022.07</v>
      </c>
      <c r="I28" s="31">
        <v>2022.12</v>
      </c>
      <c r="J28" s="30" t="s">
        <v>44</v>
      </c>
      <c r="K28" s="26">
        <v>160.17</v>
      </c>
      <c r="L28" s="26">
        <v>160.17</v>
      </c>
      <c r="M28" s="26">
        <v>142.07</v>
      </c>
      <c r="N28" s="26">
        <v>18.1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55">
        <v>5</v>
      </c>
      <c r="V28" s="55">
        <v>285</v>
      </c>
      <c r="W28" s="55">
        <v>659</v>
      </c>
      <c r="X28" s="55">
        <v>27</v>
      </c>
      <c r="Y28" s="55">
        <v>79</v>
      </c>
      <c r="Z28" s="25" t="s">
        <v>61</v>
      </c>
      <c r="AA28" s="30" t="s">
        <v>100</v>
      </c>
    </row>
    <row r="29" s="2" customFormat="1" ht="38" customHeight="1" spans="1:27">
      <c r="A29" s="20" t="s">
        <v>101</v>
      </c>
      <c r="B29" s="21"/>
      <c r="C29" s="21"/>
      <c r="D29" s="22"/>
      <c r="E29" s="23">
        <v>4</v>
      </c>
      <c r="F29" s="24"/>
      <c r="G29" s="24"/>
      <c r="H29" s="24"/>
      <c r="I29" s="24"/>
      <c r="J29" s="24"/>
      <c r="K29" s="42">
        <f t="shared" ref="K29:Y29" si="5">SUM(K30:K33)</f>
        <v>9393.91</v>
      </c>
      <c r="L29" s="42">
        <f t="shared" si="5"/>
        <v>9393.91</v>
      </c>
      <c r="M29" s="42">
        <f t="shared" si="5"/>
        <v>6300.01</v>
      </c>
      <c r="N29" s="42">
        <f t="shared" si="5"/>
        <v>2644.4</v>
      </c>
      <c r="O29" s="42">
        <f t="shared" si="5"/>
        <v>0</v>
      </c>
      <c r="P29" s="42">
        <f t="shared" si="5"/>
        <v>449.5</v>
      </c>
      <c r="Q29" s="42">
        <f t="shared" si="5"/>
        <v>0</v>
      </c>
      <c r="R29" s="42">
        <f t="shared" si="5"/>
        <v>0</v>
      </c>
      <c r="S29" s="42">
        <f t="shared" si="5"/>
        <v>0</v>
      </c>
      <c r="T29" s="42">
        <f t="shared" si="5"/>
        <v>0</v>
      </c>
      <c r="U29" s="56">
        <f t="shared" si="5"/>
        <v>80</v>
      </c>
      <c r="V29" s="56">
        <f t="shared" si="5"/>
        <v>594</v>
      </c>
      <c r="W29" s="56">
        <f t="shared" si="5"/>
        <v>1730</v>
      </c>
      <c r="X29" s="56">
        <f t="shared" si="5"/>
        <v>68</v>
      </c>
      <c r="Y29" s="56">
        <f t="shared" si="5"/>
        <v>169</v>
      </c>
      <c r="Z29" s="56"/>
      <c r="AA29" s="24"/>
    </row>
    <row r="30" s="6" customFormat="1" ht="105" customHeight="1" spans="1:27">
      <c r="A30" s="25">
        <v>1</v>
      </c>
      <c r="B30" s="26" t="s">
        <v>32</v>
      </c>
      <c r="C30" s="26" t="s">
        <v>102</v>
      </c>
      <c r="D30" s="25" t="s">
        <v>35</v>
      </c>
      <c r="E30" s="25" t="s">
        <v>103</v>
      </c>
      <c r="F30" s="25" t="s">
        <v>37</v>
      </c>
      <c r="G30" s="25" t="s">
        <v>38</v>
      </c>
      <c r="H30" s="28">
        <v>44593</v>
      </c>
      <c r="I30" s="38">
        <v>44904</v>
      </c>
      <c r="J30" s="25" t="s">
        <v>44</v>
      </c>
      <c r="K30" s="26">
        <v>2240.17</v>
      </c>
      <c r="L30" s="26">
        <v>2240.17</v>
      </c>
      <c r="M30" s="26">
        <v>1477.67</v>
      </c>
      <c r="N30" s="26">
        <v>762.5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/>
      <c r="U30" s="25">
        <v>20</v>
      </c>
      <c r="V30" s="25">
        <v>77</v>
      </c>
      <c r="W30" s="25">
        <v>241</v>
      </c>
      <c r="X30" s="25">
        <v>7</v>
      </c>
      <c r="Y30" s="25">
        <v>18</v>
      </c>
      <c r="Z30" s="25" t="s">
        <v>51</v>
      </c>
      <c r="AA30" s="26"/>
    </row>
    <row r="31" s="6" customFormat="1" ht="105" customHeight="1" spans="1:27">
      <c r="A31" s="25">
        <v>2</v>
      </c>
      <c r="B31" s="26" t="s">
        <v>32</v>
      </c>
      <c r="C31" s="26" t="s">
        <v>104</v>
      </c>
      <c r="D31" s="26" t="s">
        <v>105</v>
      </c>
      <c r="E31" s="25" t="s">
        <v>106</v>
      </c>
      <c r="F31" s="25" t="s">
        <v>37</v>
      </c>
      <c r="G31" s="25" t="s">
        <v>38</v>
      </c>
      <c r="H31" s="28">
        <v>44593</v>
      </c>
      <c r="I31" s="38">
        <v>44904</v>
      </c>
      <c r="J31" s="25" t="s">
        <v>107</v>
      </c>
      <c r="K31" s="26">
        <v>2984</v>
      </c>
      <c r="L31" s="26">
        <v>2984</v>
      </c>
      <c r="M31" s="26">
        <v>1984</v>
      </c>
      <c r="N31" s="26">
        <v>1000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/>
      <c r="U31" s="25">
        <v>20</v>
      </c>
      <c r="V31" s="25">
        <v>116</v>
      </c>
      <c r="W31" s="25">
        <v>415</v>
      </c>
      <c r="X31" s="25">
        <v>17</v>
      </c>
      <c r="Y31" s="25">
        <v>36</v>
      </c>
      <c r="Z31" s="58" t="s">
        <v>108</v>
      </c>
      <c r="AA31" s="26" t="s">
        <v>109</v>
      </c>
    </row>
    <row r="32" s="7" customFormat="1" ht="78" customHeight="1" spans="1:27">
      <c r="A32" s="25">
        <v>3</v>
      </c>
      <c r="B32" s="30" t="s">
        <v>32</v>
      </c>
      <c r="C32" s="30" t="s">
        <v>110</v>
      </c>
      <c r="D32" s="30" t="s">
        <v>105</v>
      </c>
      <c r="E32" s="30" t="s">
        <v>111</v>
      </c>
      <c r="F32" s="30" t="s">
        <v>37</v>
      </c>
      <c r="G32" s="30" t="s">
        <v>38</v>
      </c>
      <c r="H32" s="31">
        <v>2022.08</v>
      </c>
      <c r="I32" s="31">
        <v>2022.12</v>
      </c>
      <c r="J32" s="25" t="s">
        <v>47</v>
      </c>
      <c r="K32" s="26">
        <v>400</v>
      </c>
      <c r="L32" s="26">
        <v>400</v>
      </c>
      <c r="M32" s="30">
        <v>400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/>
      <c r="U32" s="55">
        <v>20</v>
      </c>
      <c r="V32" s="55">
        <v>116</v>
      </c>
      <c r="W32" s="55">
        <v>415</v>
      </c>
      <c r="X32" s="55">
        <v>17</v>
      </c>
      <c r="Y32" s="55">
        <v>36</v>
      </c>
      <c r="Z32" s="25" t="s">
        <v>61</v>
      </c>
      <c r="AA32" s="30"/>
    </row>
    <row r="33" s="6" customFormat="1" ht="105" customHeight="1" spans="1:27">
      <c r="A33" s="25">
        <v>4</v>
      </c>
      <c r="B33" s="26" t="s">
        <v>32</v>
      </c>
      <c r="C33" s="26" t="s">
        <v>112</v>
      </c>
      <c r="D33" s="26" t="s">
        <v>113</v>
      </c>
      <c r="E33" s="25" t="s">
        <v>114</v>
      </c>
      <c r="F33" s="25" t="s">
        <v>37</v>
      </c>
      <c r="G33" s="25" t="s">
        <v>38</v>
      </c>
      <c r="H33" s="28">
        <v>44593</v>
      </c>
      <c r="I33" s="38">
        <v>44904</v>
      </c>
      <c r="J33" s="25" t="s">
        <v>115</v>
      </c>
      <c r="K33" s="26">
        <v>3769.74</v>
      </c>
      <c r="L33" s="26">
        <v>3769.74</v>
      </c>
      <c r="M33" s="26">
        <v>2438.34</v>
      </c>
      <c r="N33" s="26">
        <v>881.9</v>
      </c>
      <c r="O33" s="26">
        <v>0</v>
      </c>
      <c r="P33" s="26">
        <v>449.5</v>
      </c>
      <c r="Q33" s="26">
        <v>0</v>
      </c>
      <c r="R33" s="26">
        <v>0</v>
      </c>
      <c r="S33" s="26">
        <v>0</v>
      </c>
      <c r="T33" s="26"/>
      <c r="U33" s="25">
        <v>20</v>
      </c>
      <c r="V33" s="25">
        <v>285</v>
      </c>
      <c r="W33" s="25">
        <v>659</v>
      </c>
      <c r="X33" s="25">
        <v>27</v>
      </c>
      <c r="Y33" s="25">
        <v>79</v>
      </c>
      <c r="Z33" s="25" t="s">
        <v>51</v>
      </c>
      <c r="AA33" s="26"/>
    </row>
    <row r="34" s="2" customFormat="1" ht="34" customHeight="1" spans="1:27">
      <c r="A34" s="35" t="s">
        <v>116</v>
      </c>
      <c r="B34" s="36"/>
      <c r="C34" s="36"/>
      <c r="D34" s="37"/>
      <c r="E34" s="23">
        <v>1</v>
      </c>
      <c r="F34" s="24"/>
      <c r="G34" s="24"/>
      <c r="H34" s="24"/>
      <c r="I34" s="24"/>
      <c r="J34" s="24"/>
      <c r="K34" s="42">
        <f t="shared" ref="K34:S34" si="6">SUM(K35)</f>
        <v>529.53</v>
      </c>
      <c r="L34" s="42">
        <f t="shared" si="6"/>
        <v>529.53</v>
      </c>
      <c r="M34" s="42">
        <f t="shared" si="6"/>
        <v>529.53</v>
      </c>
      <c r="N34" s="42">
        <f t="shared" si="6"/>
        <v>0</v>
      </c>
      <c r="O34" s="42">
        <f t="shared" si="6"/>
        <v>0</v>
      </c>
      <c r="P34" s="42">
        <f t="shared" si="6"/>
        <v>0</v>
      </c>
      <c r="Q34" s="42">
        <f t="shared" si="6"/>
        <v>0</v>
      </c>
      <c r="R34" s="42">
        <f t="shared" si="6"/>
        <v>0</v>
      </c>
      <c r="S34" s="42">
        <f t="shared" si="6"/>
        <v>0</v>
      </c>
      <c r="T34" s="42"/>
      <c r="U34" s="56">
        <f t="shared" ref="U34:Y34" si="7">SUM(U35)</f>
        <v>0</v>
      </c>
      <c r="V34" s="56">
        <f t="shared" si="7"/>
        <v>0</v>
      </c>
      <c r="W34" s="56">
        <f t="shared" si="7"/>
        <v>2440</v>
      </c>
      <c r="X34" s="56">
        <f t="shared" si="7"/>
        <v>0</v>
      </c>
      <c r="Y34" s="56">
        <f t="shared" si="7"/>
        <v>2078</v>
      </c>
      <c r="Z34" s="56"/>
      <c r="AA34" s="24"/>
    </row>
    <row r="35" s="3" customFormat="1" ht="68" customHeight="1" spans="1:27">
      <c r="A35" s="25">
        <v>1</v>
      </c>
      <c r="B35" s="29" t="s">
        <v>32</v>
      </c>
      <c r="C35" s="29" t="s">
        <v>117</v>
      </c>
      <c r="D35" s="29" t="s">
        <v>118</v>
      </c>
      <c r="E35" s="29" t="s">
        <v>119</v>
      </c>
      <c r="F35" s="29" t="s">
        <v>120</v>
      </c>
      <c r="G35" s="29" t="s">
        <v>121</v>
      </c>
      <c r="H35" s="28">
        <v>44866</v>
      </c>
      <c r="I35" s="38">
        <v>44904</v>
      </c>
      <c r="J35" s="25" t="s">
        <v>122</v>
      </c>
      <c r="K35" s="26">
        <v>529.53</v>
      </c>
      <c r="L35" s="26">
        <v>529.53</v>
      </c>
      <c r="M35" s="26">
        <v>529.53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5">
        <v>0</v>
      </c>
      <c r="V35" s="25">
        <v>0</v>
      </c>
      <c r="W35" s="25">
        <v>2440</v>
      </c>
      <c r="X35" s="25">
        <v>0</v>
      </c>
      <c r="Y35" s="25">
        <v>2078</v>
      </c>
      <c r="Z35" s="25" t="s">
        <v>51</v>
      </c>
      <c r="AA35" s="26"/>
    </row>
    <row r="36" s="2" customFormat="1" ht="34" customHeight="1" spans="1:27">
      <c r="A36" s="20" t="s">
        <v>123</v>
      </c>
      <c r="B36" s="21"/>
      <c r="C36" s="21"/>
      <c r="D36" s="22"/>
      <c r="E36" s="23">
        <v>1</v>
      </c>
      <c r="F36" s="24"/>
      <c r="G36" s="24"/>
      <c r="H36" s="24"/>
      <c r="I36" s="24"/>
      <c r="J36" s="24"/>
      <c r="K36" s="42">
        <f t="shared" ref="K36:S36" si="8">SUM(K37)</f>
        <v>376.39</v>
      </c>
      <c r="L36" s="42">
        <f t="shared" si="8"/>
        <v>376.39</v>
      </c>
      <c r="M36" s="42">
        <f t="shared" si="8"/>
        <v>376.39</v>
      </c>
      <c r="N36" s="42">
        <f t="shared" si="8"/>
        <v>0</v>
      </c>
      <c r="O36" s="42">
        <f t="shared" si="8"/>
        <v>0</v>
      </c>
      <c r="P36" s="42">
        <f t="shared" si="8"/>
        <v>0</v>
      </c>
      <c r="Q36" s="42">
        <f t="shared" si="8"/>
        <v>0</v>
      </c>
      <c r="R36" s="42">
        <f t="shared" si="8"/>
        <v>0</v>
      </c>
      <c r="S36" s="42">
        <f t="shared" si="8"/>
        <v>0</v>
      </c>
      <c r="T36" s="42"/>
      <c r="U36" s="56">
        <f t="shared" ref="U36:Y36" si="9">SUM(U37)</f>
        <v>0</v>
      </c>
      <c r="V36" s="56">
        <f t="shared" si="9"/>
        <v>0</v>
      </c>
      <c r="W36" s="56">
        <f t="shared" si="9"/>
        <v>0</v>
      </c>
      <c r="X36" s="56">
        <f t="shared" si="9"/>
        <v>0</v>
      </c>
      <c r="Y36" s="56">
        <f t="shared" si="9"/>
        <v>0</v>
      </c>
      <c r="Z36" s="56"/>
      <c r="AA36" s="24"/>
    </row>
    <row r="37" s="3" customFormat="1" ht="68" customHeight="1" spans="1:27">
      <c r="A37" s="25">
        <v>1</v>
      </c>
      <c r="B37" s="29" t="s">
        <v>32</v>
      </c>
      <c r="C37" s="29" t="s">
        <v>124</v>
      </c>
      <c r="D37" s="29"/>
      <c r="E37" s="29" t="s">
        <v>125</v>
      </c>
      <c r="F37" s="29" t="s">
        <v>126</v>
      </c>
      <c r="G37" s="29" t="s">
        <v>38</v>
      </c>
      <c r="H37" s="38">
        <v>44660</v>
      </c>
      <c r="I37" s="38">
        <v>44904</v>
      </c>
      <c r="J37" s="25" t="s">
        <v>47</v>
      </c>
      <c r="K37" s="26">
        <v>376.39</v>
      </c>
      <c r="L37" s="26">
        <v>376.39</v>
      </c>
      <c r="M37" s="26">
        <v>376.39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26">
        <v>0</v>
      </c>
      <c r="T37" s="26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 t="s">
        <v>51</v>
      </c>
      <c r="AA37" s="60"/>
    </row>
    <row r="38" s="2" customFormat="1" ht="35" customHeight="1" spans="1:27">
      <c r="A38" s="20" t="s">
        <v>127</v>
      </c>
      <c r="B38" s="21"/>
      <c r="C38" s="21"/>
      <c r="D38" s="22"/>
      <c r="E38" s="23">
        <v>3</v>
      </c>
      <c r="F38" s="24"/>
      <c r="G38" s="24"/>
      <c r="H38" s="24"/>
      <c r="I38" s="24"/>
      <c r="J38" s="24"/>
      <c r="K38" s="42">
        <f t="shared" ref="K38:T38" si="10">SUM(K39:K41)</f>
        <v>302</v>
      </c>
      <c r="L38" s="42">
        <f t="shared" si="10"/>
        <v>302</v>
      </c>
      <c r="M38" s="42">
        <f t="shared" si="10"/>
        <v>0</v>
      </c>
      <c r="N38" s="42">
        <f t="shared" si="10"/>
        <v>50</v>
      </c>
      <c r="O38" s="42">
        <f t="shared" si="10"/>
        <v>252</v>
      </c>
      <c r="P38" s="42">
        <f t="shared" si="10"/>
        <v>0</v>
      </c>
      <c r="Q38" s="42">
        <f t="shared" si="10"/>
        <v>0</v>
      </c>
      <c r="R38" s="42">
        <f t="shared" si="10"/>
        <v>0</v>
      </c>
      <c r="S38" s="42">
        <f t="shared" si="10"/>
        <v>0</v>
      </c>
      <c r="T38" s="42">
        <f t="shared" si="10"/>
        <v>0</v>
      </c>
      <c r="U38" s="56">
        <f t="shared" ref="U38:Y38" si="11">SUM(U39)</f>
        <v>0</v>
      </c>
      <c r="V38" s="56">
        <f t="shared" si="11"/>
        <v>0</v>
      </c>
      <c r="W38" s="56">
        <f t="shared" si="11"/>
        <v>0</v>
      </c>
      <c r="X38" s="56">
        <f t="shared" si="11"/>
        <v>0</v>
      </c>
      <c r="Y38" s="56">
        <f t="shared" si="11"/>
        <v>0</v>
      </c>
      <c r="Z38" s="56"/>
      <c r="AA38" s="24"/>
    </row>
    <row r="39" s="6" customFormat="1" ht="58" customHeight="1" spans="1:27">
      <c r="A39" s="29">
        <v>1</v>
      </c>
      <c r="B39" s="26" t="s">
        <v>32</v>
      </c>
      <c r="C39" s="26" t="s">
        <v>128</v>
      </c>
      <c r="D39" s="26" t="s">
        <v>32</v>
      </c>
      <c r="E39" s="25" t="s">
        <v>129</v>
      </c>
      <c r="F39" s="25" t="s">
        <v>37</v>
      </c>
      <c r="G39" s="26" t="s">
        <v>38</v>
      </c>
      <c r="H39" s="38">
        <v>44660</v>
      </c>
      <c r="I39" s="38">
        <v>44904</v>
      </c>
      <c r="J39" s="25" t="s">
        <v>89</v>
      </c>
      <c r="K39" s="26">
        <v>50</v>
      </c>
      <c r="L39" s="26">
        <v>50</v>
      </c>
      <c r="M39" s="26">
        <v>0</v>
      </c>
      <c r="N39" s="26">
        <v>50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 t="s">
        <v>61</v>
      </c>
      <c r="AA39" s="25"/>
    </row>
    <row r="40" s="6" customFormat="1" ht="58" customHeight="1" spans="1:27">
      <c r="A40" s="29">
        <v>2</v>
      </c>
      <c r="B40" s="26" t="s">
        <v>32</v>
      </c>
      <c r="C40" s="26" t="s">
        <v>130</v>
      </c>
      <c r="D40" s="26" t="s">
        <v>32</v>
      </c>
      <c r="E40" s="25" t="s">
        <v>131</v>
      </c>
      <c r="F40" s="30" t="s">
        <v>37</v>
      </c>
      <c r="G40" s="30" t="s">
        <v>38</v>
      </c>
      <c r="H40" s="28">
        <v>44866</v>
      </c>
      <c r="I40" s="38">
        <v>44904</v>
      </c>
      <c r="J40" s="25" t="s">
        <v>58</v>
      </c>
      <c r="K40" s="26">
        <f>SUM(O40)</f>
        <v>135</v>
      </c>
      <c r="L40" s="26">
        <f>SUM(O40)</f>
        <v>135</v>
      </c>
      <c r="M40" s="26">
        <v>0</v>
      </c>
      <c r="N40" s="26">
        <v>0</v>
      </c>
      <c r="O40" s="45">
        <v>135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 t="s">
        <v>51</v>
      </c>
      <c r="AA40" s="25"/>
    </row>
    <row r="41" s="6" customFormat="1" ht="75" customHeight="1" spans="1:27">
      <c r="A41" s="29">
        <v>3</v>
      </c>
      <c r="B41" s="26" t="s">
        <v>32</v>
      </c>
      <c r="C41" s="26" t="s">
        <v>132</v>
      </c>
      <c r="D41" s="26" t="s">
        <v>32</v>
      </c>
      <c r="E41" s="25" t="s">
        <v>133</v>
      </c>
      <c r="F41" s="25" t="s">
        <v>134</v>
      </c>
      <c r="G41" s="26" t="s">
        <v>135</v>
      </c>
      <c r="H41" s="28">
        <v>44866</v>
      </c>
      <c r="I41" s="38">
        <v>44904</v>
      </c>
      <c r="J41" s="25" t="s">
        <v>58</v>
      </c>
      <c r="K41" s="26">
        <f>SUM(M41:Y41)</f>
        <v>117</v>
      </c>
      <c r="L41" s="26">
        <f>SUM(M41:Y41)</f>
        <v>117</v>
      </c>
      <c r="M41" s="26">
        <v>0</v>
      </c>
      <c r="N41" s="26">
        <v>0</v>
      </c>
      <c r="O41" s="45">
        <v>117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 t="s">
        <v>61</v>
      </c>
      <c r="AA41" s="25"/>
    </row>
  </sheetData>
  <mergeCells count="37">
    <mergeCell ref="A1:AA1"/>
    <mergeCell ref="A2:E2"/>
    <mergeCell ref="J3:K3"/>
    <mergeCell ref="L3:T3"/>
    <mergeCell ref="U3:Y3"/>
    <mergeCell ref="X4:Y4"/>
    <mergeCell ref="A6:D6"/>
    <mergeCell ref="A7:D7"/>
    <mergeCell ref="A19:D19"/>
    <mergeCell ref="A24:D24"/>
    <mergeCell ref="A29:D29"/>
    <mergeCell ref="A34:D34"/>
    <mergeCell ref="A36:D36"/>
    <mergeCell ref="A38:D38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Z3:Z5"/>
    <mergeCell ref="AA3:AA5"/>
    <mergeCell ref="AB3:AB5"/>
  </mergeCells>
  <pageMargins left="0.7" right="0.7" top="0.75" bottom="0.75" header="0.3" footer="0.3"/>
  <pageSetup paperSize="9" scale="3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jck</dc:creator>
  <cp:lastModifiedBy>WPS_1660554186</cp:lastModifiedBy>
  <dcterms:created xsi:type="dcterms:W3CDTF">2022-11-08T02:54:00Z</dcterms:created>
  <dcterms:modified xsi:type="dcterms:W3CDTF">2022-12-16T02:51:53Z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9B270FC3CB9C4494AA86B1D60CE3131E</vt:lpwstr>
  </property>
  <property fmtid="{D5CDD505-2E9C-101B-9397-08002B2CF9AE}" pid="3" name="KSOProductBuildVer">
    <vt:lpwstr>2052-11.1.0.12980</vt:lpwstr>
  </property>
</Properties>
</file>